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8710" windowHeight="10860"/>
  </bookViews>
  <sheets>
    <sheet name="Rekapitulácia stavby" sheetId="1" r:id="rId1"/>
  </sheets>
  <definedNames>
    <definedName name="_xlnm.Print_Titles" localSheetId="0">'Rekapitulácia stavby'!$95:$95</definedName>
    <definedName name="_xlnm.Print_Area" localSheetId="0">'Rekapitulácia stavby'!$D$4:$AO$79,'Rekapitulácia stavby'!$C$85:$AQ$114</definedName>
  </definedNames>
  <calcPr calcId="145621"/>
</workbook>
</file>

<file path=xl/calcChain.xml><?xml version="1.0" encoding="utf-8"?>
<calcChain xmlns="http://schemas.openxmlformats.org/spreadsheetml/2006/main">
  <c r="AY104" i="1" l="1"/>
  <c r="AX104" i="1"/>
  <c r="BD104" i="1"/>
  <c r="BC104" i="1"/>
  <c r="BB104" i="1"/>
  <c r="AZ104" i="1"/>
  <c r="AU104" i="1"/>
  <c r="AY103" i="1"/>
  <c r="AX103" i="1"/>
  <c r="BC103" i="1"/>
  <c r="BD103" i="1"/>
  <c r="BB103" i="1"/>
  <c r="AZ103" i="1"/>
  <c r="AU103" i="1"/>
  <c r="AY102" i="1"/>
  <c r="AX102" i="1"/>
  <c r="BD102" i="1"/>
  <c r="BC102" i="1"/>
  <c r="BB102" i="1"/>
  <c r="AV102" i="1"/>
  <c r="AU102" i="1"/>
  <c r="AY101" i="1"/>
  <c r="AX101" i="1"/>
  <c r="BD101" i="1"/>
  <c r="BD100" i="1" s="1"/>
  <c r="BD97" i="1" s="1"/>
  <c r="W36" i="1" s="1"/>
  <c r="BC101" i="1"/>
  <c r="BC100" i="1" s="1"/>
  <c r="BB101" i="1"/>
  <c r="AZ101" i="1"/>
  <c r="AS100" i="1"/>
  <c r="AS97" i="1" s="1"/>
  <c r="L93" i="1"/>
  <c r="AM93" i="1"/>
  <c r="AM92" i="1"/>
  <c r="L92" i="1"/>
  <c r="AM90" i="1"/>
  <c r="L90" i="1"/>
  <c r="L88" i="1"/>
  <c r="L87" i="1"/>
  <c r="BA101" i="1" l="1"/>
  <c r="AW101" i="1"/>
  <c r="BB100" i="1"/>
  <c r="AT102" i="1"/>
  <c r="AW103" i="1"/>
  <c r="BA104" i="1"/>
  <c r="BA103" i="1"/>
  <c r="BA102" i="1"/>
  <c r="AU101" i="1"/>
  <c r="AU100" i="1" s="1"/>
  <c r="AU97" i="1" s="1"/>
  <c r="BC97" i="1"/>
  <c r="AY100" i="1"/>
  <c r="AW102" i="1"/>
  <c r="AZ102" i="1"/>
  <c r="AZ100" i="1" s="1"/>
  <c r="AW104" i="1"/>
  <c r="AV104" i="1"/>
  <c r="AV101" i="1"/>
  <c r="AT101" i="1" s="1"/>
  <c r="AV103" i="1"/>
  <c r="AT103" i="1" s="1"/>
  <c r="AT104" i="1" l="1"/>
  <c r="AV100" i="1"/>
  <c r="AZ97" i="1"/>
  <c r="BB97" i="1"/>
  <c r="AX100" i="1"/>
  <c r="W35" i="1"/>
  <c r="AY97" i="1"/>
  <c r="BA100" i="1"/>
  <c r="AW100" i="1" l="1"/>
  <c r="AT100" i="1" s="1"/>
  <c r="BA97" i="1"/>
  <c r="AV97" i="1"/>
  <c r="AX97" i="1"/>
  <c r="W34" i="1"/>
  <c r="AW97" i="1" l="1"/>
  <c r="AT97" i="1" l="1"/>
</calcChain>
</file>

<file path=xl/sharedStrings.xml><?xml version="1.0" encoding="utf-8"?>
<sst xmlns="http://schemas.openxmlformats.org/spreadsheetml/2006/main" count="197" uniqueCount="107">
  <si>
    <t>Export Komplet</t>
  </si>
  <si>
    <t/>
  </si>
  <si>
    <t>2.0</t>
  </si>
  <si>
    <t>False</t>
  </si>
  <si>
    <t>{b889255a-af08-46e4-856d-e96fcc096fc8}</t>
  </si>
  <si>
    <t>&gt;&gt;  skryté stĺpce  &lt;&lt;</t>
  </si>
  <si>
    <t>0,01</t>
  </si>
  <si>
    <t>20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</si>
  <si>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</si>
  <si>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</si>
  <si>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</si>
  <si>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</si>
  <si>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</si>
  <si>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</si>
  <si>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</si>
  <si>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</si>
  <si>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</si>
  <si>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9.12.2019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</si>
  <si>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</si>
  <si>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</si>
  <si>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</si>
  <si>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</si>
  <si>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</si>
  <si>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</si>
  <si>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</si>
  <si>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</si>
  <si>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</si>
  <si>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</si>
  <si>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</si>
  <si>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</si>
  <si>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</si>
  <si>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</si>
  <si>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</si>
  <si>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</si>
  <si>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</si>
  <si>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</si>
  <si>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</si>
  <si>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</si>
  <si>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</si>
  <si>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</si>
  <si>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</si>
  <si>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</si>
  <si>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</si>
  <si>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</si>
  <si>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</si>
  <si>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</si>
  <si>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</si>
  <si>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</si>
  <si>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</si>
  <si>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</si>
  <si>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</si>
  <si>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</si>
  <si>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</si>
  <si>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</si>
  <si>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</si>
  <si>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</si>
  <si>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</si>
  <si>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</si>
  <si>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</si>
  <si>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</si>
  <si>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</si>
  <si>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</si>
  <si>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</si>
  <si>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</si>
  <si>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D</t>
  </si>
  <si>
    <t>0</t>
  </si>
  <si>
    <t>###NOIMPORT###</t>
  </si>
  <si>
    <t>IMPORT</t>
  </si>
  <si>
    <t>{00000000-0000-0000-0000-000000000000}</t>
  </si>
  <si>
    <t>B</t>
  </si>
  <si>
    <t>SO 170 Obnova haly deliarne</t>
  </si>
  <si>
    <t>STA</t>
  </si>
  <si>
    <t>1</t>
  </si>
  <si>
    <t>{54fa3bea-1860-4d68-9c46-f2075fff82b3}</t>
  </si>
  <si>
    <t>Časť</t>
  </si>
  <si>
    <t>2</t>
  </si>
  <si>
    <t>{7dd8ffee-8c20-47c9-b77b-dbd3f1ea04e9}</t>
  </si>
  <si>
    <t>{d3ad69e7-03a2-4e88-9c3d-c04234d5b19e}</t>
  </si>
  <si>
    <t>{0e95006a-5edf-4904-8b0a-c65a7d5ee3ce}</t>
  </si>
  <si>
    <t>{68e0dad1-1f89-437b-a692-d7f047338786}</t>
  </si>
  <si>
    <t>A</t>
  </si>
  <si>
    <t>SO 100 Obnova šatní</t>
  </si>
  <si>
    <t>C</t>
  </si>
  <si>
    <t xml:space="preserve">D </t>
  </si>
  <si>
    <t>E</t>
  </si>
  <si>
    <t>SO 380 Obnova haly údržbarského strediska</t>
  </si>
  <si>
    <t>SO 040d Obnova opláštenia haly povrchových úprav</t>
  </si>
  <si>
    <t>SO 040 Obnova opláštenia  výrobnej haly</t>
  </si>
  <si>
    <t>ZTS Sabinov a.s., Hollého 27, 083 30 Sabinov</t>
  </si>
  <si>
    <t>Edita Gajdošová - GM-Projektová kancelária, Poľná 11989/15, 08006 Prešov</t>
  </si>
  <si>
    <t>Ing. Michal Gajdoš</t>
  </si>
  <si>
    <t>00590797</t>
  </si>
  <si>
    <t>SK2020524759</t>
  </si>
  <si>
    <t>OPRÁVNENÉ  NÁKLADY</t>
  </si>
  <si>
    <t>Náklady z rozpočtov spolu</t>
  </si>
  <si>
    <t>NEOPRÁVNENÉ  NÁKLADY</t>
  </si>
  <si>
    <t xml:space="preserve">REKAPITULÁCIA </t>
  </si>
  <si>
    <t>Obchodné meno a sídlo predkladateľa ponuky:</t>
  </si>
  <si>
    <t>Tel.:</t>
  </si>
  <si>
    <t xml:space="preserve">E-mail: </t>
  </si>
  <si>
    <t>Dátum vypracovania ponuky:</t>
  </si>
  <si>
    <t>Spracoval (meno,priezvisko, podpis, pečiatka):</t>
  </si>
  <si>
    <t>DIČ:</t>
  </si>
  <si>
    <t>Platnosť ponuky:</t>
  </si>
  <si>
    <t>Predložením ponuky uchádzač potvrdzuje, že spĺňa požadované technické zadanie a minimálne požadované parametre, že je oprávnený na dodávku požadovaného tovaru/služby/stavebných prác a že vypracovaná cenová ponuka zodpovedá cenám obvyklým v danom mieste a čase.</t>
  </si>
  <si>
    <t>V prípade, že zadanie odkazuje na konkrétne obchodné značky, mená výrobcov alebo typové označenie, môže uchádzač ponúknuť iné ekvivalentné riešenie.</t>
  </si>
  <si>
    <t xml:space="preserve">Predmet zákazky:  „Zabezpečenie tepelno-izolačných vlastností stavebných konštrukcií objektov“
Názov projektu:      Zníženie energetickej náročnosti objektov ZTS Sabinov a.s.
Kód projektu:          NFP310040AFZ4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</si>
</sst>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u/>
      <sz val="11"/>
      <color theme="10"/>
      <name val="Calibri"/>
      <scheme val="minor"/>
    </font>
    <font>
      <b/>
      <sz val="10"/>
      <color rgb="FF003366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</font>
    <font>
      <b/>
      <sz val="12"/>
      <color rgb="FF960000"/>
      <name val="Arial CE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0" borderId="0" xfId="0"/>
    <xf numFmtId="4" fontId="25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vertical="top" wrapText="1"/>
    </xf>
    <xf numFmtId="0" fontId="28" fillId="0" borderId="0" xfId="0" applyFont="1" applyAlignment="1"/>
    <xf numFmtId="49" fontId="27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/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5" fillId="4" borderId="7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0" fillId="0" borderId="22" xfId="0" applyBorder="1"/>
    <xf numFmtId="0" fontId="0" fillId="5" borderId="4" xfId="0" applyFill="1" applyBorder="1"/>
    <xf numFmtId="0" fontId="0" fillId="5" borderId="5" xfId="0" applyFont="1" applyFill="1" applyBorder="1" applyAlignment="1">
      <alignment vertical="center"/>
    </xf>
    <xf numFmtId="4" fontId="10" fillId="5" borderId="5" xfId="0" applyNumberFormat="1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23"/>
  <sheetViews>
    <sheetView showGridLines="0" tabSelected="1" topLeftCell="A100" workbookViewId="0">
      <selection activeCell="X47" sqref="X4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12" width="2.6640625" style="1" customWidth="1"/>
    <col min="13" max="13" width="10.6640625" style="1" customWidth="1"/>
    <col min="1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1:74" s="1" customFormat="1" ht="36.950000000000003" customHeight="1">
      <c r="AR2" s="115" t="s">
        <v>5</v>
      </c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S2" s="10" t="s">
        <v>6</v>
      </c>
      <c r="BT2" s="10" t="s">
        <v>7</v>
      </c>
    </row>
    <row r="3" spans="1:74" s="1" customFormat="1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6</v>
      </c>
      <c r="BT3" s="10" t="s">
        <v>7</v>
      </c>
    </row>
    <row r="4" spans="1:74" s="1" customFormat="1" ht="24.95" customHeight="1">
      <c r="B4" s="13"/>
      <c r="D4" s="14" t="s">
        <v>96</v>
      </c>
      <c r="AR4" s="13"/>
      <c r="AS4" s="15" t="s">
        <v>8</v>
      </c>
      <c r="BS4" s="10" t="s">
        <v>9</v>
      </c>
    </row>
    <row r="5" spans="1:74" s="1" customFormat="1" ht="12" customHeight="1">
      <c r="B5" s="13"/>
      <c r="D5" s="16" t="s">
        <v>10</v>
      </c>
      <c r="K5" s="129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R5" s="13"/>
      <c r="BS5" s="10" t="s">
        <v>6</v>
      </c>
    </row>
    <row r="6" spans="1:74" s="1" customFormat="1" ht="64.5" customHeight="1">
      <c r="B6" s="13"/>
      <c r="D6" s="18" t="s">
        <v>11</v>
      </c>
      <c r="K6" s="154" t="s">
        <v>106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3"/>
      <c r="BS6" s="10" t="s">
        <v>6</v>
      </c>
    </row>
    <row r="7" spans="1:74" s="1" customFormat="1" ht="12" customHeight="1">
      <c r="B7" s="13"/>
      <c r="D7" s="19" t="s">
        <v>12</v>
      </c>
      <c r="K7" s="17" t="s">
        <v>1</v>
      </c>
      <c r="AK7" s="19" t="s">
        <v>13</v>
      </c>
      <c r="AN7" s="17" t="s">
        <v>1</v>
      </c>
      <c r="AR7" s="13"/>
      <c r="BS7" s="10" t="s">
        <v>6</v>
      </c>
    </row>
    <row r="8" spans="1:74" s="1" customFormat="1" ht="12" customHeight="1">
      <c r="B8" s="13"/>
      <c r="D8" s="19" t="s">
        <v>14</v>
      </c>
      <c r="K8" s="17" t="s">
        <v>15</v>
      </c>
      <c r="AK8" s="19" t="s">
        <v>16</v>
      </c>
      <c r="AN8" s="17" t="s">
        <v>17</v>
      </c>
      <c r="AR8" s="13"/>
      <c r="BS8" s="10" t="s">
        <v>6</v>
      </c>
    </row>
    <row r="9" spans="1:74" s="1" customFormat="1" ht="14.45" customHeight="1">
      <c r="B9" s="13"/>
      <c r="AR9" s="13"/>
      <c r="BS9" s="10" t="s">
        <v>6</v>
      </c>
    </row>
    <row r="10" spans="1:74" s="1" customFormat="1" ht="12" customHeight="1">
      <c r="B10" s="13"/>
      <c r="D10" s="19" t="s">
        <v>18</v>
      </c>
      <c r="K10" s="119" t="s">
        <v>88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9" t="s">
        <v>19</v>
      </c>
      <c r="AN10" s="121" t="s">
        <v>91</v>
      </c>
      <c r="AO10" s="122"/>
      <c r="AP10" s="89"/>
      <c r="AR10" s="13"/>
      <c r="BS10" s="10" t="s">
        <v>6</v>
      </c>
    </row>
    <row r="11" spans="1:74" s="1" customFormat="1" ht="18.399999999999999" customHeight="1">
      <c r="B11" s="13"/>
      <c r="E11" s="17" t="s">
        <v>15</v>
      </c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9" t="s">
        <v>20</v>
      </c>
      <c r="AN11" s="121" t="s">
        <v>92</v>
      </c>
      <c r="AO11" s="123"/>
      <c r="AP11" s="123"/>
      <c r="AR11" s="13"/>
      <c r="BS11" s="10" t="s">
        <v>6</v>
      </c>
    </row>
    <row r="12" spans="1:74" s="1" customFormat="1" ht="6.95" customHeight="1">
      <c r="B12" s="13"/>
      <c r="AR12" s="13"/>
      <c r="BS12" s="10" t="s">
        <v>6</v>
      </c>
    </row>
    <row r="13" spans="1:74" s="1" customFormat="1" ht="48" customHeight="1">
      <c r="B13" s="13"/>
      <c r="D13" s="19" t="s">
        <v>21</v>
      </c>
      <c r="K13" s="124" t="s">
        <v>97</v>
      </c>
      <c r="L13" s="125"/>
      <c r="M13" s="12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K13" s="151" t="s">
        <v>19</v>
      </c>
      <c r="AL13" s="152"/>
      <c r="AM13" s="147" t="s">
        <v>1</v>
      </c>
      <c r="AN13" s="148"/>
      <c r="AO13" s="149"/>
      <c r="AR13" s="13"/>
      <c r="BS13" s="10" t="s">
        <v>6</v>
      </c>
    </row>
    <row r="14" spans="1:74" s="96" customFormat="1" ht="30" customHeight="1">
      <c r="B14" s="13"/>
      <c r="D14" s="19"/>
      <c r="K14" s="127" t="s">
        <v>98</v>
      </c>
      <c r="L14" s="128"/>
      <c r="M14" s="128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K14" s="151" t="s">
        <v>102</v>
      </c>
      <c r="AL14" s="152"/>
      <c r="AM14" s="147" t="s">
        <v>1</v>
      </c>
      <c r="AN14" s="148"/>
      <c r="AO14" s="149"/>
      <c r="AR14" s="13"/>
      <c r="BS14" s="10"/>
    </row>
    <row r="15" spans="1:74" s="96" customFormat="1" ht="30" customHeight="1">
      <c r="B15" s="13"/>
      <c r="D15" s="19"/>
      <c r="K15" s="127" t="s">
        <v>99</v>
      </c>
      <c r="L15" s="128"/>
      <c r="M15" s="128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K15" s="19"/>
      <c r="AN15" s="97"/>
      <c r="AR15" s="13"/>
      <c r="BS15" s="10"/>
    </row>
    <row r="16" spans="1:74" ht="30" customHeight="1">
      <c r="B16" s="13"/>
      <c r="E16" s="17" t="s">
        <v>15</v>
      </c>
      <c r="K16" s="153" t="s">
        <v>100</v>
      </c>
      <c r="L16" s="153"/>
      <c r="M16" s="153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K16" s="150" t="s">
        <v>20</v>
      </c>
      <c r="AL16" s="150"/>
      <c r="AM16" s="147" t="s">
        <v>1</v>
      </c>
      <c r="AN16" s="148"/>
      <c r="AO16" s="149"/>
      <c r="AR16" s="13"/>
      <c r="BS16" s="10" t="s">
        <v>6</v>
      </c>
    </row>
    <row r="17" spans="1:71" s="1" customFormat="1" ht="44.25" customHeight="1">
      <c r="B17" s="13"/>
      <c r="K17" s="127" t="s">
        <v>101</v>
      </c>
      <c r="L17" s="128"/>
      <c r="M17" s="128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R17" s="13"/>
      <c r="BS17" s="10" t="s">
        <v>3</v>
      </c>
    </row>
    <row r="18" spans="1:71" s="96" customFormat="1" ht="30" customHeight="1">
      <c r="B18" s="13"/>
      <c r="K18" s="127" t="s">
        <v>103</v>
      </c>
      <c r="L18" s="128"/>
      <c r="M18" s="128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R18" s="13"/>
      <c r="BS18" s="10"/>
    </row>
    <row r="19" spans="1:71" s="1" customFormat="1" ht="22.5" customHeight="1">
      <c r="B19" s="13"/>
      <c r="D19" s="19" t="s">
        <v>22</v>
      </c>
      <c r="K19" s="120" t="s">
        <v>89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9" t="s">
        <v>19</v>
      </c>
      <c r="AN19" s="17" t="s">
        <v>1</v>
      </c>
      <c r="AR19" s="13"/>
      <c r="BS19" s="10" t="s">
        <v>3</v>
      </c>
    </row>
    <row r="20" spans="1:71" s="1" customFormat="1" ht="18.399999999999999" customHeight="1">
      <c r="B20" s="13"/>
      <c r="E20" s="17" t="s">
        <v>15</v>
      </c>
      <c r="AK20" s="19" t="s">
        <v>20</v>
      </c>
      <c r="AN20" s="17" t="s">
        <v>1</v>
      </c>
      <c r="AR20" s="13"/>
      <c r="BS20" s="10" t="s">
        <v>23</v>
      </c>
    </row>
    <row r="21" spans="1:71" s="1" customFormat="1" ht="6.95" customHeight="1">
      <c r="B21" s="13"/>
      <c r="AR21" s="13"/>
      <c r="BS21" s="10" t="s">
        <v>6</v>
      </c>
    </row>
    <row r="22" spans="1:71" s="1" customFormat="1" ht="12" customHeight="1">
      <c r="B22" s="13"/>
      <c r="D22" s="19" t="s">
        <v>24</v>
      </c>
      <c r="K22" s="120" t="s">
        <v>90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9" t="s">
        <v>19</v>
      </c>
      <c r="AN22" s="17" t="s">
        <v>1</v>
      </c>
      <c r="AR22" s="13"/>
      <c r="BS22" s="10" t="s">
        <v>6</v>
      </c>
    </row>
    <row r="23" spans="1:71" s="1" customFormat="1" ht="18.399999999999999" customHeight="1">
      <c r="B23" s="13"/>
      <c r="E23" s="17" t="s">
        <v>15</v>
      </c>
      <c r="AK23" s="19" t="s">
        <v>20</v>
      </c>
      <c r="AN23" s="17" t="s">
        <v>1</v>
      </c>
      <c r="AR23" s="13"/>
      <c r="BS23" s="10" t="s">
        <v>23</v>
      </c>
    </row>
    <row r="24" spans="1:71" s="1" customFormat="1" ht="6.95" customHeight="1">
      <c r="B24" s="13"/>
      <c r="AR24" s="13"/>
    </row>
    <row r="25" spans="1:71" s="1" customFormat="1" ht="12" customHeight="1">
      <c r="B25" s="13"/>
      <c r="D25" s="19" t="s">
        <v>25</v>
      </c>
      <c r="AR25" s="13"/>
    </row>
    <row r="26" spans="1:71" s="1" customFormat="1" ht="16.5" customHeight="1">
      <c r="B26" s="13"/>
      <c r="E26" s="117" t="s">
        <v>1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R26" s="13"/>
    </row>
    <row r="27" spans="1:71" s="1" customFormat="1" ht="6.95" customHeight="1">
      <c r="B27" s="13"/>
      <c r="AR27" s="13"/>
    </row>
    <row r="28" spans="1:71" s="1" customFormat="1" ht="6.95" customHeight="1">
      <c r="B28" s="13"/>
      <c r="D28" s="20"/>
      <c r="E28" s="20"/>
      <c r="F28" s="20"/>
      <c r="G28" s="20"/>
      <c r="H28" s="20"/>
      <c r="I28" s="20"/>
      <c r="J28" s="20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R28" s="13"/>
    </row>
    <row r="29" spans="1:71" s="2" customFormat="1" ht="25.9" customHeight="1">
      <c r="A29" s="21"/>
      <c r="B29" s="22"/>
      <c r="C29" s="21"/>
      <c r="D29" s="23" t="s">
        <v>26</v>
      </c>
      <c r="E29" s="24"/>
      <c r="F29" s="24"/>
      <c r="G29" s="24"/>
      <c r="H29" s="24"/>
      <c r="I29" s="24"/>
      <c r="J29" s="24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8"/>
      <c r="AL29" s="159"/>
      <c r="AM29" s="159"/>
      <c r="AN29" s="159"/>
      <c r="AO29" s="159"/>
      <c r="AP29" s="21"/>
      <c r="AQ29" s="21"/>
      <c r="AR29" s="22"/>
      <c r="BE29" s="21"/>
    </row>
    <row r="30" spans="1:71" s="2" customFormat="1" ht="6.95" customHeight="1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BE30" s="21"/>
    </row>
    <row r="31" spans="1:71" s="2" customFormat="1" ht="12.75">
      <c r="A31" s="2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118" t="s">
        <v>27</v>
      </c>
      <c r="M31" s="118"/>
      <c r="N31" s="118"/>
      <c r="O31" s="118"/>
      <c r="P31" s="118"/>
      <c r="Q31" s="21"/>
      <c r="R31" s="21"/>
      <c r="S31" s="21"/>
      <c r="T31" s="21"/>
      <c r="U31" s="21"/>
      <c r="V31" s="21"/>
      <c r="W31" s="118" t="s">
        <v>28</v>
      </c>
      <c r="X31" s="118"/>
      <c r="Y31" s="118"/>
      <c r="Z31" s="118"/>
      <c r="AA31" s="118"/>
      <c r="AB31" s="118"/>
      <c r="AC31" s="118"/>
      <c r="AD31" s="118"/>
      <c r="AE31" s="118"/>
      <c r="AF31" s="21"/>
      <c r="AG31" s="21"/>
      <c r="AH31" s="21"/>
      <c r="AI31" s="21"/>
      <c r="AJ31" s="21"/>
      <c r="AK31" s="118" t="s">
        <v>29</v>
      </c>
      <c r="AL31" s="118"/>
      <c r="AM31" s="118"/>
      <c r="AN31" s="118"/>
      <c r="AO31" s="118"/>
      <c r="AP31" s="21"/>
      <c r="AQ31" s="21"/>
      <c r="AR31" s="22"/>
      <c r="BE31" s="21"/>
    </row>
    <row r="32" spans="1:71" s="3" customFormat="1" ht="14.45" customHeight="1">
      <c r="B32" s="25"/>
      <c r="D32" s="19" t="s">
        <v>30</v>
      </c>
      <c r="F32" s="19" t="s">
        <v>31</v>
      </c>
      <c r="L32" s="112">
        <v>0.2</v>
      </c>
      <c r="M32" s="113"/>
      <c r="N32" s="113"/>
      <c r="O32" s="113"/>
      <c r="P32" s="113"/>
      <c r="W32" s="114"/>
      <c r="X32" s="113"/>
      <c r="Y32" s="113"/>
      <c r="Z32" s="113"/>
      <c r="AA32" s="113"/>
      <c r="AB32" s="113"/>
      <c r="AC32" s="113"/>
      <c r="AD32" s="113"/>
      <c r="AE32" s="113"/>
      <c r="AK32" s="114"/>
      <c r="AL32" s="113"/>
      <c r="AM32" s="113"/>
      <c r="AN32" s="113"/>
      <c r="AO32" s="113"/>
      <c r="AR32" s="25"/>
    </row>
    <row r="33" spans="1:57" s="3" customFormat="1" ht="14.45" customHeight="1">
      <c r="B33" s="25"/>
      <c r="F33" s="19" t="s">
        <v>32</v>
      </c>
      <c r="L33" s="112">
        <v>0.2</v>
      </c>
      <c r="M33" s="113"/>
      <c r="N33" s="113"/>
      <c r="O33" s="113"/>
      <c r="P33" s="113"/>
      <c r="W33" s="114"/>
      <c r="X33" s="113"/>
      <c r="Y33" s="113"/>
      <c r="Z33" s="113"/>
      <c r="AA33" s="113"/>
      <c r="AB33" s="113"/>
      <c r="AC33" s="113"/>
      <c r="AD33" s="113"/>
      <c r="AE33" s="113"/>
      <c r="AK33" s="114"/>
      <c r="AL33" s="113"/>
      <c r="AM33" s="113"/>
      <c r="AN33" s="113"/>
      <c r="AO33" s="113"/>
      <c r="AR33" s="25"/>
    </row>
    <row r="34" spans="1:57" s="3" customFormat="1" ht="14.45" hidden="1" customHeight="1">
      <c r="B34" s="25"/>
      <c r="F34" s="19" t="s">
        <v>33</v>
      </c>
      <c r="L34" s="112">
        <v>0.2</v>
      </c>
      <c r="M34" s="113"/>
      <c r="N34" s="113"/>
      <c r="O34" s="113"/>
      <c r="P34" s="113"/>
      <c r="W34" s="114" t="e">
        <f>ROUND(BB97, 2)</f>
        <v>#REF!</v>
      </c>
      <c r="X34" s="113"/>
      <c r="Y34" s="113"/>
      <c r="Z34" s="113"/>
      <c r="AA34" s="113"/>
      <c r="AB34" s="113"/>
      <c r="AC34" s="113"/>
      <c r="AD34" s="113"/>
      <c r="AE34" s="113"/>
      <c r="AK34" s="114">
        <v>0</v>
      </c>
      <c r="AL34" s="113"/>
      <c r="AM34" s="113"/>
      <c r="AN34" s="113"/>
      <c r="AO34" s="113"/>
      <c r="AR34" s="25"/>
    </row>
    <row r="35" spans="1:57" s="3" customFormat="1" ht="14.45" hidden="1" customHeight="1">
      <c r="B35" s="25"/>
      <c r="F35" s="19" t="s">
        <v>34</v>
      </c>
      <c r="L35" s="112">
        <v>0.2</v>
      </c>
      <c r="M35" s="113"/>
      <c r="N35" s="113"/>
      <c r="O35" s="113"/>
      <c r="P35" s="113"/>
      <c r="W35" s="114" t="e">
        <f>ROUND(BC97, 2)</f>
        <v>#REF!</v>
      </c>
      <c r="X35" s="113"/>
      <c r="Y35" s="113"/>
      <c r="Z35" s="113"/>
      <c r="AA35" s="113"/>
      <c r="AB35" s="113"/>
      <c r="AC35" s="113"/>
      <c r="AD35" s="113"/>
      <c r="AE35" s="113"/>
      <c r="AK35" s="114">
        <v>0</v>
      </c>
      <c r="AL35" s="113"/>
      <c r="AM35" s="113"/>
      <c r="AN35" s="113"/>
      <c r="AO35" s="113"/>
      <c r="AR35" s="25"/>
    </row>
    <row r="36" spans="1:57" s="3" customFormat="1" ht="14.45" hidden="1" customHeight="1">
      <c r="B36" s="25"/>
      <c r="F36" s="19" t="s">
        <v>35</v>
      </c>
      <c r="L36" s="112">
        <v>0</v>
      </c>
      <c r="M36" s="113"/>
      <c r="N36" s="113"/>
      <c r="O36" s="113"/>
      <c r="P36" s="113"/>
      <c r="W36" s="114" t="e">
        <f>ROUND(BD97, 2)</f>
        <v>#REF!</v>
      </c>
      <c r="X36" s="113"/>
      <c r="Y36" s="113"/>
      <c r="Z36" s="113"/>
      <c r="AA36" s="113"/>
      <c r="AB36" s="113"/>
      <c r="AC36" s="113"/>
      <c r="AD36" s="113"/>
      <c r="AE36" s="113"/>
      <c r="AK36" s="114">
        <v>0</v>
      </c>
      <c r="AL36" s="113"/>
      <c r="AM36" s="113"/>
      <c r="AN36" s="113"/>
      <c r="AO36" s="113"/>
      <c r="AR36" s="25"/>
    </row>
    <row r="37" spans="1:57" s="2" customFormat="1" ht="6.95" customHeight="1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21"/>
    </row>
    <row r="38" spans="1:57" s="2" customFormat="1" ht="25.9" customHeight="1">
      <c r="A38" s="21"/>
      <c r="B38" s="22"/>
      <c r="C38" s="26"/>
      <c r="D38" s="27" t="s">
        <v>36</v>
      </c>
      <c r="E38" s="28"/>
      <c r="F38" s="28"/>
      <c r="G38" s="28"/>
      <c r="H38" s="28"/>
      <c r="I38" s="28"/>
      <c r="J38" s="28"/>
      <c r="K38" s="160"/>
      <c r="L38" s="160"/>
      <c r="M38" s="160"/>
      <c r="N38" s="160"/>
      <c r="O38" s="160"/>
      <c r="P38" s="160"/>
      <c r="Q38" s="160"/>
      <c r="R38" s="160"/>
      <c r="S38" s="160"/>
      <c r="T38" s="29" t="s">
        <v>37</v>
      </c>
      <c r="U38" s="28"/>
      <c r="V38" s="28"/>
      <c r="W38" s="28"/>
      <c r="X38" s="133" t="s">
        <v>38</v>
      </c>
      <c r="Y38" s="134"/>
      <c r="Z38" s="134"/>
      <c r="AA38" s="134"/>
      <c r="AB38" s="134"/>
      <c r="AC38" s="28"/>
      <c r="AD38" s="28"/>
      <c r="AE38" s="28"/>
      <c r="AF38" s="28"/>
      <c r="AG38" s="28"/>
      <c r="AH38" s="28"/>
      <c r="AI38" s="28"/>
      <c r="AJ38" s="28"/>
      <c r="AK38" s="135"/>
      <c r="AL38" s="134"/>
      <c r="AM38" s="134"/>
      <c r="AN38" s="134"/>
      <c r="AO38" s="136"/>
      <c r="AP38" s="26"/>
      <c r="AQ38" s="26"/>
      <c r="AR38" s="22"/>
      <c r="BE38" s="21"/>
    </row>
    <row r="39" spans="1:57" s="2" customFormat="1" ht="6.95" customHeight="1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2"/>
      <c r="BE39" s="21"/>
    </row>
    <row r="40" spans="1:57" s="2" customFormat="1" ht="14.45" customHeight="1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2"/>
      <c r="BE40" s="21"/>
    </row>
    <row r="41" spans="1:57" s="1" customFormat="1" ht="14.45" customHeight="1">
      <c r="B41" s="13"/>
      <c r="AR41" s="13"/>
    </row>
    <row r="42" spans="1:57" s="1" customFormat="1" ht="14.45" customHeight="1">
      <c r="B42" s="13"/>
      <c r="AR42" s="13"/>
    </row>
    <row r="43" spans="1:57" s="1" customFormat="1" ht="14.45" customHeight="1">
      <c r="B43" s="13"/>
      <c r="AR43" s="13"/>
    </row>
    <row r="44" spans="1:57" s="1" customFormat="1" ht="14.45" customHeight="1">
      <c r="B44" s="13"/>
      <c r="AR44" s="13"/>
    </row>
    <row r="45" spans="1:57" s="1" customFormat="1" ht="14.45" customHeight="1">
      <c r="B45" s="13"/>
      <c r="AR45" s="13"/>
    </row>
    <row r="46" spans="1:57" s="1" customFormat="1" ht="14.45" customHeight="1">
      <c r="B46" s="13"/>
      <c r="AR46" s="13"/>
    </row>
    <row r="47" spans="1:57" s="1" customFormat="1" ht="14.45" customHeight="1">
      <c r="B47" s="13"/>
      <c r="AR47" s="13"/>
    </row>
    <row r="48" spans="1:57" s="1" customFormat="1" ht="14.45" customHeight="1">
      <c r="B48" s="13"/>
      <c r="AR48" s="13"/>
    </row>
    <row r="49" spans="1:57" s="1" customFormat="1" ht="14.45" customHeight="1">
      <c r="B49" s="13"/>
      <c r="AR49" s="13"/>
    </row>
    <row r="50" spans="1:57" s="1" customFormat="1" ht="14.45" customHeight="1">
      <c r="B50" s="13"/>
      <c r="AR50" s="13"/>
    </row>
    <row r="51" spans="1:57" s="1" customFormat="1" ht="14.45" customHeight="1">
      <c r="B51" s="13"/>
      <c r="AR51" s="13"/>
    </row>
    <row r="52" spans="1:57" s="2" customFormat="1" ht="14.45" customHeight="1">
      <c r="B52" s="30"/>
      <c r="D52" s="31" t="s">
        <v>39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1" t="s">
        <v>40</v>
      </c>
      <c r="AI52" s="32"/>
      <c r="AJ52" s="32"/>
      <c r="AK52" s="32"/>
      <c r="AL52" s="32"/>
      <c r="AM52" s="32"/>
      <c r="AN52" s="32"/>
      <c r="AO52" s="32"/>
      <c r="AR52" s="30"/>
    </row>
    <row r="53" spans="1:57">
      <c r="B53" s="13"/>
      <c r="AR53" s="13"/>
    </row>
    <row r="54" spans="1:57">
      <c r="B54" s="13"/>
      <c r="AR54" s="13"/>
    </row>
    <row r="55" spans="1:57">
      <c r="B55" s="13"/>
      <c r="AR55" s="13"/>
    </row>
    <row r="56" spans="1:57">
      <c r="B56" s="13"/>
      <c r="AR56" s="13"/>
    </row>
    <row r="57" spans="1:57">
      <c r="B57" s="13"/>
      <c r="AR57" s="13"/>
    </row>
    <row r="58" spans="1:57">
      <c r="B58" s="13"/>
      <c r="AR58" s="13"/>
    </row>
    <row r="59" spans="1:57">
      <c r="B59" s="13"/>
      <c r="AR59" s="13"/>
    </row>
    <row r="60" spans="1:57">
      <c r="B60" s="13"/>
      <c r="AR60" s="13"/>
    </row>
    <row r="61" spans="1:57">
      <c r="B61" s="13"/>
      <c r="AR61" s="13"/>
    </row>
    <row r="62" spans="1:57">
      <c r="B62" s="13"/>
      <c r="AR62" s="13"/>
    </row>
    <row r="63" spans="1:57" s="2" customFormat="1" ht="12.75">
      <c r="A63" s="21"/>
      <c r="B63" s="22"/>
      <c r="C63" s="21"/>
      <c r="D63" s="33" t="s">
        <v>41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3" t="s">
        <v>42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33" t="s">
        <v>41</v>
      </c>
      <c r="AI63" s="24"/>
      <c r="AJ63" s="24"/>
      <c r="AK63" s="24"/>
      <c r="AL63" s="24"/>
      <c r="AM63" s="33" t="s">
        <v>42</v>
      </c>
      <c r="AN63" s="24"/>
      <c r="AO63" s="24"/>
      <c r="AP63" s="21"/>
      <c r="AQ63" s="21"/>
      <c r="AR63" s="22"/>
      <c r="BE63" s="21"/>
    </row>
    <row r="64" spans="1:57">
      <c r="B64" s="13"/>
      <c r="AR64" s="13"/>
    </row>
    <row r="65" spans="1:57">
      <c r="B65" s="13"/>
      <c r="AR65" s="13"/>
    </row>
    <row r="66" spans="1:57">
      <c r="B66" s="13"/>
      <c r="AR66" s="13"/>
    </row>
    <row r="67" spans="1:57" s="2" customFormat="1" ht="12.75">
      <c r="A67" s="21"/>
      <c r="B67" s="22"/>
      <c r="C67" s="21"/>
      <c r="D67" s="31" t="s">
        <v>43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1" t="s">
        <v>44</v>
      </c>
      <c r="AI67" s="34"/>
      <c r="AJ67" s="34"/>
      <c r="AK67" s="34"/>
      <c r="AL67" s="34"/>
      <c r="AM67" s="34"/>
      <c r="AN67" s="34"/>
      <c r="AO67" s="34"/>
      <c r="AP67" s="21"/>
      <c r="AQ67" s="21"/>
      <c r="AR67" s="22"/>
      <c r="BE67" s="21"/>
    </row>
    <row r="68" spans="1:57">
      <c r="B68" s="13"/>
      <c r="AR68" s="13"/>
    </row>
    <row r="69" spans="1:57">
      <c r="B69" s="13"/>
      <c r="AR69" s="13"/>
    </row>
    <row r="70" spans="1:57">
      <c r="B70" s="13"/>
      <c r="AR70" s="13"/>
    </row>
    <row r="71" spans="1:57">
      <c r="B71" s="13"/>
      <c r="AR71" s="13"/>
    </row>
    <row r="72" spans="1:57">
      <c r="B72" s="13"/>
      <c r="AR72" s="13"/>
    </row>
    <row r="73" spans="1:57">
      <c r="B73" s="13"/>
      <c r="AR73" s="13"/>
    </row>
    <row r="74" spans="1:57">
      <c r="B74" s="13"/>
      <c r="AR74" s="13"/>
    </row>
    <row r="75" spans="1:57">
      <c r="B75" s="13"/>
      <c r="AR75" s="13"/>
    </row>
    <row r="76" spans="1:57">
      <c r="B76" s="13"/>
      <c r="AR76" s="13"/>
    </row>
    <row r="77" spans="1:57">
      <c r="B77" s="13"/>
      <c r="AR77" s="13"/>
    </row>
    <row r="78" spans="1:57" s="2" customFormat="1" ht="12.75">
      <c r="A78" s="21"/>
      <c r="B78" s="22"/>
      <c r="C78" s="21"/>
      <c r="D78" s="33" t="s">
        <v>41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3" t="s">
        <v>42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33" t="s">
        <v>41</v>
      </c>
      <c r="AI78" s="24"/>
      <c r="AJ78" s="24"/>
      <c r="AK78" s="24"/>
      <c r="AL78" s="24"/>
      <c r="AM78" s="33" t="s">
        <v>42</v>
      </c>
      <c r="AN78" s="24"/>
      <c r="AO78" s="24"/>
      <c r="AP78" s="21"/>
      <c r="AQ78" s="21"/>
      <c r="AR78" s="22"/>
      <c r="BE78" s="21"/>
    </row>
    <row r="79" spans="1:57" s="2" customFormat="1">
      <c r="A79" s="21"/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2"/>
      <c r="BE79" s="21"/>
    </row>
    <row r="80" spans="1:57" s="2" customFormat="1" ht="6.95" customHeight="1">
      <c r="A80" s="21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22"/>
      <c r="BE80" s="21"/>
    </row>
    <row r="84" spans="1:57" s="2" customFormat="1" ht="6.95" customHeight="1">
      <c r="A84" s="21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22"/>
      <c r="BE84" s="21"/>
    </row>
    <row r="85" spans="1:57" s="2" customFormat="1" ht="24.95" customHeight="1">
      <c r="A85" s="21"/>
      <c r="B85" s="22"/>
      <c r="C85" s="14" t="s">
        <v>45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2"/>
      <c r="BE85" s="21"/>
    </row>
    <row r="86" spans="1:57" s="2" customFormat="1" ht="6.95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21"/>
    </row>
    <row r="87" spans="1:57" s="4" customFormat="1" ht="12" customHeight="1">
      <c r="B87" s="39"/>
      <c r="C87" s="19" t="s">
        <v>10</v>
      </c>
      <c r="L87" s="4">
        <f>K5</f>
        <v>0</v>
      </c>
      <c r="AR87" s="39"/>
    </row>
    <row r="88" spans="1:57" s="5" customFormat="1" ht="36.950000000000003" customHeight="1">
      <c r="B88" s="40"/>
      <c r="C88" s="41" t="s">
        <v>11</v>
      </c>
      <c r="L88" s="138" t="str">
        <f>K6</f>
        <v xml:space="preserve">Predmet zákazky:  „Zabezpečenie tepelno-izolačných vlastností stavebných konštrukcií objektov“
Názov projektu:      Zníženie energetickej náročnosti objektov ZTS Sabinov a.s.
Kód projektu:          NFP310040AFZ4
</v>
      </c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R88" s="40"/>
    </row>
    <row r="89" spans="1:57" s="2" customFormat="1" ht="6.95" customHeight="1">
      <c r="A89" s="21"/>
      <c r="B89" s="2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2"/>
      <c r="BE89" s="21"/>
    </row>
    <row r="90" spans="1:57" s="2" customFormat="1" ht="12" customHeight="1">
      <c r="A90" s="21"/>
      <c r="B90" s="22"/>
      <c r="C90" s="19" t="s">
        <v>14</v>
      </c>
      <c r="D90" s="21"/>
      <c r="E90" s="21"/>
      <c r="F90" s="21"/>
      <c r="G90" s="21"/>
      <c r="H90" s="21"/>
      <c r="I90" s="21"/>
      <c r="J90" s="21"/>
      <c r="K90" s="21"/>
      <c r="L90" s="42" t="str">
        <f>IF(K8="","",K8)</f>
        <v xml:space="preserve"> 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9" t="s">
        <v>16</v>
      </c>
      <c r="AJ90" s="21"/>
      <c r="AK90" s="21"/>
      <c r="AL90" s="21"/>
      <c r="AM90" s="140" t="str">
        <f>IF(AN8= "","",AN8)</f>
        <v>9.12.2019</v>
      </c>
      <c r="AN90" s="140"/>
      <c r="AO90" s="21"/>
      <c r="AP90" s="21"/>
      <c r="AQ90" s="21"/>
      <c r="AR90" s="22"/>
      <c r="BE90" s="21"/>
    </row>
    <row r="91" spans="1:57" s="2" customFormat="1" ht="6.95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BE91" s="21"/>
    </row>
    <row r="92" spans="1:57" s="2" customFormat="1" ht="15.2" customHeight="1">
      <c r="A92" s="21"/>
      <c r="B92" s="22"/>
      <c r="C92" s="19" t="s">
        <v>18</v>
      </c>
      <c r="D92" s="21"/>
      <c r="E92" s="21"/>
      <c r="F92" s="21"/>
      <c r="G92" s="21"/>
      <c r="H92" s="21"/>
      <c r="I92" s="21"/>
      <c r="J92" s="21"/>
      <c r="K92" s="21"/>
      <c r="L92" s="4" t="str">
        <f>IF(E11= "","",E11)</f>
        <v xml:space="preserve"> 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19" t="s">
        <v>22</v>
      </c>
      <c r="AJ92" s="21"/>
      <c r="AK92" s="21"/>
      <c r="AL92" s="21"/>
      <c r="AM92" s="102" t="str">
        <f>IF(E20="","",E20)</f>
        <v xml:space="preserve"> </v>
      </c>
      <c r="AN92" s="103"/>
      <c r="AO92" s="103"/>
      <c r="AP92" s="103"/>
      <c r="AQ92" s="21"/>
      <c r="AR92" s="22"/>
      <c r="AS92" s="98" t="s">
        <v>46</v>
      </c>
      <c r="AT92" s="99"/>
      <c r="AU92" s="43"/>
      <c r="AV92" s="43"/>
      <c r="AW92" s="43"/>
      <c r="AX92" s="43"/>
      <c r="AY92" s="43"/>
      <c r="AZ92" s="43"/>
      <c r="BA92" s="43"/>
      <c r="BB92" s="43"/>
      <c r="BC92" s="43"/>
      <c r="BD92" s="44"/>
      <c r="BE92" s="21"/>
    </row>
    <row r="93" spans="1:57" s="2" customFormat="1" ht="15.2" customHeight="1">
      <c r="A93" s="21"/>
      <c r="B93" s="22"/>
      <c r="C93" s="19" t="s">
        <v>21</v>
      </c>
      <c r="D93" s="21"/>
      <c r="E93" s="21"/>
      <c r="F93" s="21"/>
      <c r="G93" s="21"/>
      <c r="H93" s="21"/>
      <c r="I93" s="21"/>
      <c r="J93" s="21"/>
      <c r="K93" s="21"/>
      <c r="L93" s="4" t="str">
        <f>IF(E16="","",E16)</f>
        <v xml:space="preserve"> 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19" t="s">
        <v>24</v>
      </c>
      <c r="AJ93" s="21"/>
      <c r="AK93" s="21"/>
      <c r="AL93" s="21"/>
      <c r="AM93" s="102" t="str">
        <f>IF(E23="","",E23)</f>
        <v xml:space="preserve"> </v>
      </c>
      <c r="AN93" s="103"/>
      <c r="AO93" s="103"/>
      <c r="AP93" s="103"/>
      <c r="AQ93" s="21"/>
      <c r="AR93" s="22"/>
      <c r="AS93" s="100"/>
      <c r="AT93" s="101"/>
      <c r="AU93" s="45"/>
      <c r="AV93" s="45"/>
      <c r="AW93" s="45"/>
      <c r="AX93" s="45"/>
      <c r="AY93" s="45"/>
      <c r="AZ93" s="45"/>
      <c r="BA93" s="45"/>
      <c r="BB93" s="45"/>
      <c r="BC93" s="45"/>
      <c r="BD93" s="46"/>
      <c r="BE93" s="21"/>
    </row>
    <row r="94" spans="1:57" s="2" customFormat="1" ht="10.9" customHeight="1">
      <c r="A94" s="21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2"/>
      <c r="AS94" s="100"/>
      <c r="AT94" s="101"/>
      <c r="AU94" s="45"/>
      <c r="AV94" s="45"/>
      <c r="AW94" s="45"/>
      <c r="AX94" s="45"/>
      <c r="AY94" s="45"/>
      <c r="AZ94" s="45"/>
      <c r="BA94" s="45"/>
      <c r="BB94" s="45"/>
      <c r="BC94" s="45"/>
      <c r="BD94" s="46"/>
      <c r="BE94" s="21"/>
    </row>
    <row r="95" spans="1:57" s="2" customFormat="1" ht="29.25" customHeight="1">
      <c r="A95" s="21"/>
      <c r="B95" s="22"/>
      <c r="C95" s="137" t="s">
        <v>47</v>
      </c>
      <c r="D95" s="105"/>
      <c r="E95" s="105"/>
      <c r="F95" s="105"/>
      <c r="G95" s="105"/>
      <c r="H95" s="47"/>
      <c r="I95" s="104" t="s">
        <v>48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41" t="s">
        <v>49</v>
      </c>
      <c r="AH95" s="105"/>
      <c r="AI95" s="105"/>
      <c r="AJ95" s="105"/>
      <c r="AK95" s="105"/>
      <c r="AL95" s="105"/>
      <c r="AM95" s="105"/>
      <c r="AN95" s="104" t="s">
        <v>50</v>
      </c>
      <c r="AO95" s="105"/>
      <c r="AP95" s="106"/>
      <c r="AQ95" s="48" t="s">
        <v>51</v>
      </c>
      <c r="AR95" s="22"/>
      <c r="AS95" s="49" t="s">
        <v>52</v>
      </c>
      <c r="AT95" s="50" t="s">
        <v>53</v>
      </c>
      <c r="AU95" s="50" t="s">
        <v>54</v>
      </c>
      <c r="AV95" s="50" t="s">
        <v>55</v>
      </c>
      <c r="AW95" s="50" t="s">
        <v>56</v>
      </c>
      <c r="AX95" s="50" t="s">
        <v>57</v>
      </c>
      <c r="AY95" s="50" t="s">
        <v>58</v>
      </c>
      <c r="AZ95" s="50" t="s">
        <v>59</v>
      </c>
      <c r="BA95" s="50" t="s">
        <v>60</v>
      </c>
      <c r="BB95" s="50" t="s">
        <v>61</v>
      </c>
      <c r="BC95" s="50" t="s">
        <v>62</v>
      </c>
      <c r="BD95" s="51" t="s">
        <v>63</v>
      </c>
      <c r="BE95" s="21"/>
    </row>
    <row r="96" spans="1:57" s="2" customFormat="1" ht="10.9" customHeight="1">
      <c r="A96" s="21"/>
      <c r="B96" s="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2"/>
      <c r="AS96" s="52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4"/>
      <c r="BE96" s="21"/>
    </row>
    <row r="97" spans="1:91" s="6" customFormat="1" ht="32.450000000000003" customHeight="1">
      <c r="B97" s="55"/>
      <c r="C97" s="56" t="s">
        <v>94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110"/>
      <c r="AH97" s="110"/>
      <c r="AI97" s="110"/>
      <c r="AJ97" s="110"/>
      <c r="AK97" s="110"/>
      <c r="AL97" s="110"/>
      <c r="AM97" s="110"/>
      <c r="AN97" s="111"/>
      <c r="AO97" s="111"/>
      <c r="AP97" s="111"/>
      <c r="AQ97" s="58" t="s">
        <v>1</v>
      </c>
      <c r="AR97" s="55"/>
      <c r="AS97" s="59">
        <f>ROUND(AS100,2)</f>
        <v>0</v>
      </c>
      <c r="AT97" s="60" t="e">
        <f t="shared" ref="AT97:AT104" si="0">ROUND(SUM(AV97:AW97),2)</f>
        <v>#REF!</v>
      </c>
      <c r="AU97" s="61" t="e">
        <f>ROUND(AU100,5)</f>
        <v>#REF!</v>
      </c>
      <c r="AV97" s="60" t="e">
        <f>ROUND(AZ97*L32,2)</f>
        <v>#REF!</v>
      </c>
      <c r="AW97" s="60" t="e">
        <f>ROUND(BA97*L33,2)</f>
        <v>#REF!</v>
      </c>
      <c r="AX97" s="60" t="e">
        <f>ROUND(BB97*L32,2)</f>
        <v>#REF!</v>
      </c>
      <c r="AY97" s="60" t="e">
        <f>ROUND(BC97*L33,2)</f>
        <v>#REF!</v>
      </c>
      <c r="AZ97" s="60" t="e">
        <f>ROUND(AZ100,2)</f>
        <v>#REF!</v>
      </c>
      <c r="BA97" s="60" t="e">
        <f>ROUND(BA100,2)</f>
        <v>#REF!</v>
      </c>
      <c r="BB97" s="60" t="e">
        <f>ROUND(BB100,2)</f>
        <v>#REF!</v>
      </c>
      <c r="BC97" s="60" t="e">
        <f>ROUND(BC100,2)</f>
        <v>#REF!</v>
      </c>
      <c r="BD97" s="62" t="e">
        <f>ROUND(BD100,2)</f>
        <v>#REF!</v>
      </c>
      <c r="BS97" s="63" t="s">
        <v>64</v>
      </c>
      <c r="BT97" s="63" t="s">
        <v>65</v>
      </c>
      <c r="BU97" s="64" t="s">
        <v>66</v>
      </c>
      <c r="BV97" s="63" t="s">
        <v>67</v>
      </c>
      <c r="BW97" s="63" t="s">
        <v>4</v>
      </c>
      <c r="BX97" s="63" t="s">
        <v>68</v>
      </c>
      <c r="CL97" s="63" t="s">
        <v>1</v>
      </c>
    </row>
    <row r="98" spans="1:91" s="6" customFormat="1" ht="15" customHeight="1">
      <c r="B98" s="55"/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91"/>
      <c r="AH98" s="91"/>
      <c r="AI98" s="91"/>
      <c r="AJ98" s="91"/>
      <c r="AK98" s="91"/>
      <c r="AL98" s="91"/>
      <c r="AM98" s="91"/>
      <c r="AN98" s="92"/>
      <c r="AO98" s="92"/>
      <c r="AP98" s="92"/>
      <c r="AQ98" s="58"/>
      <c r="AR98" s="55"/>
      <c r="AS98" s="59"/>
      <c r="AT98" s="60"/>
      <c r="AU98" s="61"/>
      <c r="AV98" s="60"/>
      <c r="AW98" s="60"/>
      <c r="AX98" s="60"/>
      <c r="AY98" s="60"/>
      <c r="AZ98" s="60"/>
      <c r="BA98" s="60"/>
      <c r="BB98" s="60"/>
      <c r="BC98" s="60"/>
      <c r="BD98" s="62"/>
      <c r="BS98" s="63"/>
      <c r="BT98" s="63"/>
      <c r="BU98" s="64"/>
      <c r="BV98" s="63"/>
      <c r="BW98" s="63"/>
      <c r="BX98" s="63"/>
      <c r="CL98" s="63"/>
    </row>
    <row r="99" spans="1:91" s="6" customFormat="1" ht="21.6" customHeight="1">
      <c r="B99" s="55"/>
      <c r="C99" s="56"/>
      <c r="D99" s="57"/>
      <c r="E99" s="57"/>
      <c r="F99" s="57"/>
      <c r="G99" s="57"/>
      <c r="H99" s="57"/>
      <c r="I99" s="57"/>
      <c r="J99" s="57" t="s">
        <v>93</v>
      </c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110"/>
      <c r="AH99" s="110"/>
      <c r="AI99" s="110"/>
      <c r="AJ99" s="110"/>
      <c r="AK99" s="110"/>
      <c r="AL99" s="110"/>
      <c r="AM99" s="110"/>
      <c r="AN99" s="111"/>
      <c r="AO99" s="111"/>
      <c r="AP99" s="111"/>
      <c r="AQ99" s="58"/>
      <c r="AR99" s="55"/>
      <c r="AS99" s="59"/>
      <c r="AT99" s="60"/>
      <c r="AU99" s="61"/>
      <c r="AV99" s="60"/>
      <c r="AW99" s="60"/>
      <c r="AX99" s="60"/>
      <c r="AY99" s="60"/>
      <c r="AZ99" s="60"/>
      <c r="BA99" s="60"/>
      <c r="BB99" s="60"/>
      <c r="BC99" s="60"/>
      <c r="BD99" s="62"/>
      <c r="BS99" s="63"/>
      <c r="BT99" s="63"/>
      <c r="BU99" s="64"/>
      <c r="BV99" s="63"/>
      <c r="BW99" s="63"/>
      <c r="BX99" s="63"/>
      <c r="CL99" s="63"/>
    </row>
    <row r="100" spans="1:91" s="7" customFormat="1" ht="16.5" customHeight="1">
      <c r="B100" s="65"/>
      <c r="C100" s="66"/>
      <c r="D100" s="130" t="s">
        <v>80</v>
      </c>
      <c r="E100" s="130"/>
      <c r="F100" s="130"/>
      <c r="G100" s="130"/>
      <c r="H100" s="130"/>
      <c r="I100" s="67"/>
      <c r="J100" s="131" t="s">
        <v>81</v>
      </c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09"/>
      <c r="AH100" s="108"/>
      <c r="AI100" s="108"/>
      <c r="AJ100" s="108"/>
      <c r="AK100" s="108"/>
      <c r="AL100" s="108"/>
      <c r="AM100" s="108"/>
      <c r="AN100" s="107"/>
      <c r="AO100" s="108"/>
      <c r="AP100" s="108"/>
      <c r="AQ100" s="68" t="s">
        <v>71</v>
      </c>
      <c r="AR100" s="65"/>
      <c r="AS100" s="69">
        <f>ROUND(SUM(AS101:AS104),2)</f>
        <v>0</v>
      </c>
      <c r="AT100" s="70" t="e">
        <f t="shared" si="0"/>
        <v>#REF!</v>
      </c>
      <c r="AU100" s="71" t="e">
        <f>ROUND(SUM(AU101:AU104),5)</f>
        <v>#REF!</v>
      </c>
      <c r="AV100" s="70" t="e">
        <f>ROUND(AZ100*L32,2)</f>
        <v>#REF!</v>
      </c>
      <c r="AW100" s="70" t="e">
        <f>ROUND(BA100*L33,2)</f>
        <v>#REF!</v>
      </c>
      <c r="AX100" s="70" t="e">
        <f>ROUND(BB100*L32,2)</f>
        <v>#REF!</v>
      </c>
      <c r="AY100" s="70" t="e">
        <f>ROUND(BC100*L33,2)</f>
        <v>#REF!</v>
      </c>
      <c r="AZ100" s="70" t="e">
        <f>ROUND(SUM(AZ101:AZ104),2)</f>
        <v>#REF!</v>
      </c>
      <c r="BA100" s="70" t="e">
        <f>ROUND(SUM(BA101:BA104),2)</f>
        <v>#REF!</v>
      </c>
      <c r="BB100" s="70" t="e">
        <f>ROUND(SUM(BB101:BB104),2)</f>
        <v>#REF!</v>
      </c>
      <c r="BC100" s="70" t="e">
        <f>ROUND(SUM(BC101:BC104),2)</f>
        <v>#REF!</v>
      </c>
      <c r="BD100" s="72" t="e">
        <f>ROUND(SUM(BD101:BD104),2)</f>
        <v>#REF!</v>
      </c>
      <c r="BS100" s="73" t="s">
        <v>64</v>
      </c>
      <c r="BT100" s="73" t="s">
        <v>72</v>
      </c>
      <c r="BU100" s="73" t="s">
        <v>66</v>
      </c>
      <c r="BV100" s="73" t="s">
        <v>67</v>
      </c>
      <c r="BW100" s="73" t="s">
        <v>73</v>
      </c>
      <c r="BX100" s="73" t="s">
        <v>4</v>
      </c>
      <c r="CL100" s="73" t="s">
        <v>1</v>
      </c>
      <c r="CM100" s="73" t="s">
        <v>65</v>
      </c>
    </row>
    <row r="101" spans="1:91" s="4" customFormat="1" ht="16.5" customHeight="1">
      <c r="A101" s="74"/>
      <c r="B101" s="39"/>
      <c r="C101" s="8"/>
      <c r="D101" s="84" t="s">
        <v>69</v>
      </c>
      <c r="E101" s="132"/>
      <c r="F101" s="132"/>
      <c r="G101" s="132"/>
      <c r="H101" s="132"/>
      <c r="I101" s="132"/>
      <c r="J101" s="108" t="s">
        <v>70</v>
      </c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07"/>
      <c r="AH101" s="108"/>
      <c r="AI101" s="108"/>
      <c r="AJ101" s="108"/>
      <c r="AK101" s="108"/>
      <c r="AL101" s="108"/>
      <c r="AM101" s="108"/>
      <c r="AN101" s="107"/>
      <c r="AO101" s="108"/>
      <c r="AP101" s="108"/>
      <c r="AQ101" s="75" t="s">
        <v>74</v>
      </c>
      <c r="AR101" s="39"/>
      <c r="AS101" s="76">
        <v>0</v>
      </c>
      <c r="AT101" s="77" t="e">
        <f t="shared" si="0"/>
        <v>#REF!</v>
      </c>
      <c r="AU101" s="78" t="e">
        <f>#REF!</f>
        <v>#REF!</v>
      </c>
      <c r="AV101" s="77" t="e">
        <f>#REF!</f>
        <v>#REF!</v>
      </c>
      <c r="AW101" s="77" t="e">
        <f>#REF!</f>
        <v>#REF!</v>
      </c>
      <c r="AX101" s="77" t="e">
        <f>#REF!</f>
        <v>#REF!</v>
      </c>
      <c r="AY101" s="77" t="e">
        <f>#REF!</f>
        <v>#REF!</v>
      </c>
      <c r="AZ101" s="77" t="e">
        <f>#REF!</f>
        <v>#REF!</v>
      </c>
      <c r="BA101" s="77" t="e">
        <f>#REF!</f>
        <v>#REF!</v>
      </c>
      <c r="BB101" s="77" t="e">
        <f>#REF!</f>
        <v>#REF!</v>
      </c>
      <c r="BC101" s="77" t="e">
        <f>#REF!</f>
        <v>#REF!</v>
      </c>
      <c r="BD101" s="79" t="e">
        <f>#REF!</f>
        <v>#REF!</v>
      </c>
      <c r="BT101" s="17" t="s">
        <v>75</v>
      </c>
      <c r="BV101" s="17" t="s">
        <v>67</v>
      </c>
      <c r="BW101" s="17" t="s">
        <v>76</v>
      </c>
      <c r="BX101" s="17" t="s">
        <v>73</v>
      </c>
      <c r="CL101" s="17" t="s">
        <v>1</v>
      </c>
    </row>
    <row r="102" spans="1:91" s="4" customFormat="1" ht="16.5" customHeight="1">
      <c r="A102" s="74"/>
      <c r="B102" s="39"/>
      <c r="C102" s="8"/>
      <c r="D102" s="84" t="s">
        <v>82</v>
      </c>
      <c r="E102" s="132"/>
      <c r="F102" s="132"/>
      <c r="G102" s="132"/>
      <c r="H102" s="132"/>
      <c r="I102" s="132"/>
      <c r="J102" s="143" t="s">
        <v>85</v>
      </c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07"/>
      <c r="AH102" s="108"/>
      <c r="AI102" s="108"/>
      <c r="AJ102" s="108"/>
      <c r="AK102" s="108"/>
      <c r="AL102" s="108"/>
      <c r="AM102" s="108"/>
      <c r="AN102" s="107"/>
      <c r="AO102" s="108"/>
      <c r="AP102" s="108"/>
      <c r="AQ102" s="75" t="s">
        <v>74</v>
      </c>
      <c r="AR102" s="39"/>
      <c r="AS102" s="76">
        <v>0</v>
      </c>
      <c r="AT102" s="77" t="e">
        <f t="shared" si="0"/>
        <v>#REF!</v>
      </c>
      <c r="AU102" s="78" t="e">
        <f>#REF!</f>
        <v>#REF!</v>
      </c>
      <c r="AV102" s="77" t="e">
        <f>#REF!</f>
        <v>#REF!</v>
      </c>
      <c r="AW102" s="77" t="e">
        <f>#REF!</f>
        <v>#REF!</v>
      </c>
      <c r="AX102" s="77" t="e">
        <f>#REF!</f>
        <v>#REF!</v>
      </c>
      <c r="AY102" s="77" t="e">
        <f>#REF!</f>
        <v>#REF!</v>
      </c>
      <c r="AZ102" s="77" t="e">
        <f>#REF!</f>
        <v>#REF!</v>
      </c>
      <c r="BA102" s="77" t="e">
        <f>#REF!</f>
        <v>#REF!</v>
      </c>
      <c r="BB102" s="77" t="e">
        <f>#REF!</f>
        <v>#REF!</v>
      </c>
      <c r="BC102" s="77" t="e">
        <f>#REF!</f>
        <v>#REF!</v>
      </c>
      <c r="BD102" s="79" t="e">
        <f>#REF!</f>
        <v>#REF!</v>
      </c>
      <c r="BT102" s="17" t="s">
        <v>75</v>
      </c>
      <c r="BV102" s="17" t="s">
        <v>67</v>
      </c>
      <c r="BW102" s="17" t="s">
        <v>77</v>
      </c>
      <c r="BX102" s="17" t="s">
        <v>73</v>
      </c>
      <c r="CL102" s="17" t="s">
        <v>1</v>
      </c>
    </row>
    <row r="103" spans="1:91" s="4" customFormat="1" ht="16.5" customHeight="1">
      <c r="A103" s="74"/>
      <c r="B103" s="39"/>
      <c r="C103" s="8"/>
      <c r="D103" s="84" t="s">
        <v>83</v>
      </c>
      <c r="E103" s="132"/>
      <c r="F103" s="132"/>
      <c r="G103" s="132"/>
      <c r="H103" s="132"/>
      <c r="I103" s="132"/>
      <c r="J103" s="143" t="s">
        <v>86</v>
      </c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07"/>
      <c r="AH103" s="108"/>
      <c r="AI103" s="108"/>
      <c r="AJ103" s="108"/>
      <c r="AK103" s="108"/>
      <c r="AL103" s="108"/>
      <c r="AM103" s="108"/>
      <c r="AN103" s="107"/>
      <c r="AO103" s="108"/>
      <c r="AP103" s="108"/>
      <c r="AQ103" s="75" t="s">
        <v>74</v>
      </c>
      <c r="AR103" s="39"/>
      <c r="AS103" s="76">
        <v>0</v>
      </c>
      <c r="AT103" s="77" t="e">
        <f t="shared" si="0"/>
        <v>#REF!</v>
      </c>
      <c r="AU103" s="78" t="e">
        <f>#REF!</f>
        <v>#REF!</v>
      </c>
      <c r="AV103" s="77" t="e">
        <f>#REF!</f>
        <v>#REF!</v>
      </c>
      <c r="AW103" s="77" t="e">
        <f>#REF!</f>
        <v>#REF!</v>
      </c>
      <c r="AX103" s="77" t="e">
        <f>#REF!</f>
        <v>#REF!</v>
      </c>
      <c r="AY103" s="77" t="e">
        <f>#REF!</f>
        <v>#REF!</v>
      </c>
      <c r="AZ103" s="77" t="e">
        <f>#REF!</f>
        <v>#REF!</v>
      </c>
      <c r="BA103" s="77" t="e">
        <f>#REF!</f>
        <v>#REF!</v>
      </c>
      <c r="BB103" s="77" t="e">
        <f>#REF!</f>
        <v>#REF!</v>
      </c>
      <c r="BC103" s="77" t="e">
        <f>#REF!</f>
        <v>#REF!</v>
      </c>
      <c r="BD103" s="79" t="e">
        <f>#REF!</f>
        <v>#REF!</v>
      </c>
      <c r="BT103" s="17" t="s">
        <v>75</v>
      </c>
      <c r="BV103" s="17" t="s">
        <v>67</v>
      </c>
      <c r="BW103" s="17" t="s">
        <v>78</v>
      </c>
      <c r="BX103" s="17" t="s">
        <v>73</v>
      </c>
      <c r="CL103" s="17" t="s">
        <v>1</v>
      </c>
    </row>
    <row r="104" spans="1:91" s="4" customFormat="1" ht="16.5" customHeight="1">
      <c r="A104" s="74"/>
      <c r="B104" s="39"/>
      <c r="C104" s="8"/>
      <c r="D104" s="84" t="s">
        <v>84</v>
      </c>
      <c r="E104" s="132"/>
      <c r="F104" s="132"/>
      <c r="G104" s="132"/>
      <c r="H104" s="132"/>
      <c r="I104" s="132"/>
      <c r="J104" s="143" t="s">
        <v>87</v>
      </c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07"/>
      <c r="AH104" s="108"/>
      <c r="AI104" s="108"/>
      <c r="AJ104" s="108"/>
      <c r="AK104" s="108"/>
      <c r="AL104" s="108"/>
      <c r="AM104" s="108"/>
      <c r="AN104" s="107"/>
      <c r="AO104" s="108"/>
      <c r="AP104" s="108"/>
      <c r="AQ104" s="75" t="s">
        <v>74</v>
      </c>
      <c r="AR104" s="39"/>
      <c r="AS104" s="80">
        <v>0</v>
      </c>
      <c r="AT104" s="81" t="e">
        <f t="shared" si="0"/>
        <v>#REF!</v>
      </c>
      <c r="AU104" s="82" t="e">
        <f>#REF!</f>
        <v>#REF!</v>
      </c>
      <c r="AV104" s="81" t="e">
        <f>#REF!</f>
        <v>#REF!</v>
      </c>
      <c r="AW104" s="81" t="e">
        <f>#REF!</f>
        <v>#REF!</v>
      </c>
      <c r="AX104" s="81" t="e">
        <f>#REF!</f>
        <v>#REF!</v>
      </c>
      <c r="AY104" s="81" t="e">
        <f>#REF!</f>
        <v>#REF!</v>
      </c>
      <c r="AZ104" s="81" t="e">
        <f>#REF!</f>
        <v>#REF!</v>
      </c>
      <c r="BA104" s="81" t="e">
        <f>#REF!</f>
        <v>#REF!</v>
      </c>
      <c r="BB104" s="81" t="e">
        <f>#REF!</f>
        <v>#REF!</v>
      </c>
      <c r="BC104" s="81" t="e">
        <f>#REF!</f>
        <v>#REF!</v>
      </c>
      <c r="BD104" s="83" t="e">
        <f>#REF!</f>
        <v>#REF!</v>
      </c>
      <c r="BT104" s="17" t="s">
        <v>75</v>
      </c>
      <c r="BV104" s="17" t="s">
        <v>67</v>
      </c>
      <c r="BW104" s="17" t="s">
        <v>79</v>
      </c>
      <c r="BX104" s="17" t="s">
        <v>73</v>
      </c>
      <c r="CL104" s="17" t="s">
        <v>1</v>
      </c>
    </row>
    <row r="105" spans="1:91" s="94" customFormat="1" ht="16.5" customHeight="1">
      <c r="A105" s="74"/>
      <c r="B105" s="39"/>
      <c r="C105" s="8"/>
      <c r="D105" s="86"/>
      <c r="E105" s="85"/>
      <c r="F105" s="85"/>
      <c r="G105" s="85"/>
      <c r="H105" s="85"/>
      <c r="I105" s="85"/>
      <c r="J105" s="87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90"/>
      <c r="AH105" s="86"/>
      <c r="AI105" s="86"/>
      <c r="AJ105" s="86"/>
      <c r="AK105" s="86"/>
      <c r="AL105" s="86"/>
      <c r="AM105" s="86"/>
      <c r="AN105" s="90"/>
      <c r="AO105" s="86"/>
      <c r="AP105" s="86"/>
      <c r="AQ105" s="75"/>
      <c r="AR105" s="39"/>
      <c r="AS105" s="77"/>
      <c r="AT105" s="77"/>
      <c r="AU105" s="78"/>
      <c r="AV105" s="77"/>
      <c r="AW105" s="77"/>
      <c r="AX105" s="77"/>
      <c r="AY105" s="77"/>
      <c r="AZ105" s="77"/>
      <c r="BA105" s="77"/>
      <c r="BB105" s="77"/>
      <c r="BC105" s="77"/>
      <c r="BD105" s="77"/>
      <c r="BT105" s="93"/>
      <c r="BV105" s="93"/>
      <c r="BW105" s="93"/>
      <c r="BX105" s="93"/>
      <c r="CL105" s="93"/>
    </row>
    <row r="106" spans="1:91" s="94" customFormat="1" ht="16.5" customHeight="1">
      <c r="A106" s="74"/>
      <c r="B106" s="39"/>
      <c r="C106" s="8"/>
      <c r="D106" s="57"/>
      <c r="E106" s="57"/>
      <c r="F106" s="57"/>
      <c r="G106" s="57"/>
      <c r="H106" s="57"/>
      <c r="I106" s="57"/>
      <c r="J106" s="95" t="s">
        <v>95</v>
      </c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110"/>
      <c r="AH106" s="110"/>
      <c r="AI106" s="110"/>
      <c r="AJ106" s="110"/>
      <c r="AK106" s="110"/>
      <c r="AL106" s="110"/>
      <c r="AM106" s="110"/>
      <c r="AN106" s="111"/>
      <c r="AO106" s="111"/>
      <c r="AP106" s="111"/>
      <c r="AQ106" s="75"/>
      <c r="AR106" s="39"/>
      <c r="AS106" s="77"/>
      <c r="AT106" s="77"/>
      <c r="AU106" s="78"/>
      <c r="AV106" s="77"/>
      <c r="AW106" s="77"/>
      <c r="AX106" s="77"/>
      <c r="AY106" s="77"/>
      <c r="AZ106" s="77"/>
      <c r="BA106" s="77"/>
      <c r="BB106" s="77"/>
      <c r="BC106" s="77"/>
      <c r="BD106" s="77"/>
      <c r="BT106" s="93"/>
      <c r="BV106" s="93"/>
      <c r="BW106" s="93"/>
      <c r="BX106" s="93"/>
      <c r="CL106" s="93"/>
    </row>
    <row r="107" spans="1:91" s="94" customFormat="1" ht="16.5" customHeight="1">
      <c r="A107" s="74"/>
      <c r="B107" s="39"/>
      <c r="C107" s="8"/>
      <c r="D107" s="130" t="s">
        <v>80</v>
      </c>
      <c r="E107" s="130"/>
      <c r="F107" s="130"/>
      <c r="G107" s="130"/>
      <c r="H107" s="130"/>
      <c r="I107" s="67"/>
      <c r="J107" s="131" t="s">
        <v>81</v>
      </c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09"/>
      <c r="AH107" s="108"/>
      <c r="AI107" s="108"/>
      <c r="AJ107" s="108"/>
      <c r="AK107" s="108"/>
      <c r="AL107" s="108"/>
      <c r="AM107" s="108"/>
      <c r="AN107" s="107"/>
      <c r="AO107" s="108"/>
      <c r="AP107" s="108"/>
      <c r="AQ107" s="75"/>
      <c r="AR107" s="39"/>
      <c r="AS107" s="77"/>
      <c r="AT107" s="77"/>
      <c r="AU107" s="78"/>
      <c r="AV107" s="77"/>
      <c r="AW107" s="77"/>
      <c r="AX107" s="77"/>
      <c r="AY107" s="77"/>
      <c r="AZ107" s="77"/>
      <c r="BA107" s="77"/>
      <c r="BB107" s="77"/>
      <c r="BC107" s="77"/>
      <c r="BD107" s="77"/>
      <c r="BT107" s="93"/>
      <c r="BV107" s="93"/>
      <c r="BW107" s="93"/>
      <c r="BX107" s="93"/>
      <c r="CL107" s="93"/>
    </row>
    <row r="108" spans="1:91" s="94" customFormat="1" ht="16.5" customHeight="1">
      <c r="A108" s="74"/>
      <c r="B108" s="39"/>
      <c r="C108" s="8"/>
      <c r="D108" s="86" t="s">
        <v>69</v>
      </c>
      <c r="E108" s="132"/>
      <c r="F108" s="132"/>
      <c r="G108" s="132"/>
      <c r="H108" s="132"/>
      <c r="I108" s="132"/>
      <c r="J108" s="108" t="s">
        <v>70</v>
      </c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07"/>
      <c r="AH108" s="108"/>
      <c r="AI108" s="108"/>
      <c r="AJ108" s="108"/>
      <c r="AK108" s="108"/>
      <c r="AL108" s="108"/>
      <c r="AM108" s="108"/>
      <c r="AN108" s="107"/>
      <c r="AO108" s="108"/>
      <c r="AP108" s="108"/>
      <c r="AQ108" s="75"/>
      <c r="AR108" s="39"/>
      <c r="AS108" s="77"/>
      <c r="AT108" s="77"/>
      <c r="AU108" s="78"/>
      <c r="AV108" s="77"/>
      <c r="AW108" s="77"/>
      <c r="AX108" s="77"/>
      <c r="AY108" s="77"/>
      <c r="AZ108" s="77"/>
      <c r="BA108" s="77"/>
      <c r="BB108" s="77"/>
      <c r="BC108" s="77"/>
      <c r="BD108" s="77"/>
      <c r="BT108" s="93"/>
      <c r="BV108" s="93"/>
      <c r="BW108" s="93"/>
      <c r="BX108" s="93"/>
      <c r="CL108" s="93"/>
    </row>
    <row r="109" spans="1:91" s="94" customFormat="1" ht="16.5" customHeight="1">
      <c r="A109" s="74"/>
      <c r="B109" s="39"/>
      <c r="C109" s="8"/>
      <c r="D109" s="86" t="s">
        <v>82</v>
      </c>
      <c r="E109" s="132"/>
      <c r="F109" s="132"/>
      <c r="G109" s="132"/>
      <c r="H109" s="132"/>
      <c r="I109" s="132"/>
      <c r="J109" s="143" t="s">
        <v>85</v>
      </c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07"/>
      <c r="AH109" s="108"/>
      <c r="AI109" s="108"/>
      <c r="AJ109" s="108"/>
      <c r="AK109" s="108"/>
      <c r="AL109" s="108"/>
      <c r="AM109" s="108"/>
      <c r="AN109" s="107"/>
      <c r="AO109" s="108"/>
      <c r="AP109" s="108"/>
      <c r="AQ109" s="75"/>
      <c r="AR109" s="39"/>
      <c r="AS109" s="77"/>
      <c r="AT109" s="77"/>
      <c r="AU109" s="78"/>
      <c r="AV109" s="77"/>
      <c r="AW109" s="77"/>
      <c r="AX109" s="77"/>
      <c r="AY109" s="77"/>
      <c r="AZ109" s="77"/>
      <c r="BA109" s="77"/>
      <c r="BB109" s="77"/>
      <c r="BC109" s="77"/>
      <c r="BD109" s="77"/>
      <c r="BT109" s="93"/>
      <c r="BV109" s="93"/>
      <c r="BW109" s="93"/>
      <c r="BX109" s="93"/>
      <c r="CL109" s="93"/>
    </row>
    <row r="110" spans="1:91" s="94" customFormat="1" ht="16.5" customHeight="1">
      <c r="A110" s="74"/>
      <c r="B110" s="39"/>
      <c r="C110" s="8"/>
      <c r="D110" s="86" t="s">
        <v>83</v>
      </c>
      <c r="E110" s="132"/>
      <c r="F110" s="132"/>
      <c r="G110" s="132"/>
      <c r="H110" s="132"/>
      <c r="I110" s="132"/>
      <c r="J110" s="143" t="s">
        <v>86</v>
      </c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07"/>
      <c r="AH110" s="108"/>
      <c r="AI110" s="108"/>
      <c r="AJ110" s="108"/>
      <c r="AK110" s="108"/>
      <c r="AL110" s="108"/>
      <c r="AM110" s="108"/>
      <c r="AN110" s="107"/>
      <c r="AO110" s="108"/>
      <c r="AP110" s="108"/>
      <c r="AQ110" s="75"/>
      <c r="AR110" s="39"/>
      <c r="AS110" s="77"/>
      <c r="AT110" s="77"/>
      <c r="AU110" s="78"/>
      <c r="AV110" s="77"/>
      <c r="AW110" s="77"/>
      <c r="AX110" s="77"/>
      <c r="AY110" s="77"/>
      <c r="AZ110" s="77"/>
      <c r="BA110" s="77"/>
      <c r="BB110" s="77"/>
      <c r="BC110" s="77"/>
      <c r="BD110" s="77"/>
      <c r="BT110" s="93"/>
      <c r="BV110" s="93"/>
      <c r="BW110" s="93"/>
      <c r="BX110" s="93"/>
      <c r="CL110" s="93"/>
    </row>
    <row r="111" spans="1:91" s="94" customFormat="1" ht="16.5" customHeight="1">
      <c r="A111" s="74"/>
      <c r="B111" s="39"/>
      <c r="C111" s="8"/>
      <c r="D111" s="86" t="s">
        <v>84</v>
      </c>
      <c r="E111" s="132"/>
      <c r="F111" s="132"/>
      <c r="G111" s="132"/>
      <c r="H111" s="132"/>
      <c r="I111" s="132"/>
      <c r="J111" s="143" t="s">
        <v>87</v>
      </c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07"/>
      <c r="AH111" s="108"/>
      <c r="AI111" s="108"/>
      <c r="AJ111" s="108"/>
      <c r="AK111" s="108"/>
      <c r="AL111" s="108"/>
      <c r="AM111" s="108"/>
      <c r="AN111" s="107"/>
      <c r="AO111" s="108"/>
      <c r="AP111" s="108"/>
      <c r="AQ111" s="75"/>
      <c r="AR111" s="39"/>
      <c r="AS111" s="77"/>
      <c r="AT111" s="77"/>
      <c r="AU111" s="78"/>
      <c r="AV111" s="77"/>
      <c r="AW111" s="77"/>
      <c r="AX111" s="77"/>
      <c r="AY111" s="77"/>
      <c r="AZ111" s="77"/>
      <c r="BA111" s="77"/>
      <c r="BB111" s="77"/>
      <c r="BC111" s="77"/>
      <c r="BD111" s="77"/>
      <c r="BT111" s="93"/>
      <c r="BV111" s="93"/>
      <c r="BW111" s="93"/>
      <c r="BX111" s="93"/>
      <c r="CL111" s="93"/>
    </row>
    <row r="112" spans="1:91" s="94" customFormat="1" ht="16.5" customHeight="1">
      <c r="A112" s="74"/>
      <c r="B112" s="39"/>
      <c r="C112" s="8"/>
      <c r="D112" s="86"/>
      <c r="E112" s="85"/>
      <c r="F112" s="85"/>
      <c r="G112" s="85"/>
      <c r="H112" s="85"/>
      <c r="I112" s="85"/>
      <c r="J112" s="87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90"/>
      <c r="AH112" s="86"/>
      <c r="AI112" s="86"/>
      <c r="AJ112" s="86"/>
      <c r="AK112" s="86"/>
      <c r="AL112" s="86"/>
      <c r="AM112" s="86"/>
      <c r="AN112" s="90"/>
      <c r="AO112" s="86"/>
      <c r="AP112" s="86"/>
      <c r="AQ112" s="75"/>
      <c r="AR112" s="39"/>
      <c r="AS112" s="77"/>
      <c r="AT112" s="77"/>
      <c r="AU112" s="78"/>
      <c r="AV112" s="77"/>
      <c r="AW112" s="77"/>
      <c r="AX112" s="77"/>
      <c r="AY112" s="77"/>
      <c r="AZ112" s="77"/>
      <c r="BA112" s="77"/>
      <c r="BB112" s="77"/>
      <c r="BC112" s="77"/>
      <c r="BD112" s="77"/>
      <c r="BT112" s="93"/>
      <c r="BV112" s="93"/>
      <c r="BW112" s="93"/>
      <c r="BX112" s="93"/>
      <c r="CL112" s="93"/>
    </row>
    <row r="113" spans="1:90" s="94" customFormat="1" ht="16.5" customHeight="1">
      <c r="A113" s="74"/>
      <c r="B113" s="39"/>
      <c r="C113" s="8"/>
      <c r="D113" s="86"/>
      <c r="E113" s="85"/>
      <c r="F113" s="85"/>
      <c r="G113" s="85"/>
      <c r="H113" s="85"/>
      <c r="I113" s="85"/>
      <c r="J113" s="87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90"/>
      <c r="AH113" s="86"/>
      <c r="AI113" s="86"/>
      <c r="AJ113" s="86"/>
      <c r="AK113" s="86"/>
      <c r="AL113" s="86"/>
      <c r="AM113" s="86"/>
      <c r="AN113" s="90"/>
      <c r="AO113" s="86"/>
      <c r="AP113" s="86"/>
      <c r="AQ113" s="75"/>
      <c r="AR113" s="39"/>
      <c r="AS113" s="77"/>
      <c r="AT113" s="77"/>
      <c r="AU113" s="78"/>
      <c r="AV113" s="77"/>
      <c r="AW113" s="77"/>
      <c r="AX113" s="77"/>
      <c r="AY113" s="77"/>
      <c r="AZ113" s="77"/>
      <c r="BA113" s="77"/>
      <c r="BB113" s="77"/>
      <c r="BC113" s="77"/>
      <c r="BD113" s="77"/>
      <c r="BT113" s="93"/>
      <c r="BV113" s="93"/>
      <c r="BW113" s="93"/>
      <c r="BX113" s="93"/>
      <c r="CL113" s="93"/>
    </row>
    <row r="114" spans="1:90" s="2" customFormat="1" ht="30" customHeight="1">
      <c r="A114" s="21"/>
      <c r="B114" s="22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2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90" s="2" customFormat="1" ht="6.95" customHeight="1">
      <c r="A115" s="21"/>
      <c r="B115" s="2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36"/>
      <c r="AR115" s="22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90" ht="13.5" customHeight="1">
      <c r="B116" s="145" t="s">
        <v>104</v>
      </c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</row>
    <row r="117" spans="1:90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</row>
    <row r="118" spans="1:90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</row>
    <row r="119" spans="1:90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</row>
    <row r="120" spans="1:90">
      <c r="B120" s="145" t="s">
        <v>105</v>
      </c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</row>
    <row r="121" spans="1:90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</row>
    <row r="122" spans="1:90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</row>
    <row r="123" spans="1:90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</row>
  </sheetData>
  <mergeCells count="105">
    <mergeCell ref="B120:AP123"/>
    <mergeCell ref="K18:M18"/>
    <mergeCell ref="N18:AI18"/>
    <mergeCell ref="B116:AP119"/>
    <mergeCell ref="AM13:AO13"/>
    <mergeCell ref="AK16:AL16"/>
    <mergeCell ref="AM16:AO16"/>
    <mergeCell ref="AK13:AL13"/>
    <mergeCell ref="AK14:AL14"/>
    <mergeCell ref="AM14:AO14"/>
    <mergeCell ref="N13:AI13"/>
    <mergeCell ref="N14:AI14"/>
    <mergeCell ref="N15:AI15"/>
    <mergeCell ref="N16:AI16"/>
    <mergeCell ref="K16:M16"/>
    <mergeCell ref="K17:M17"/>
    <mergeCell ref="N17:AI17"/>
    <mergeCell ref="E110:I110"/>
    <mergeCell ref="J110:AF110"/>
    <mergeCell ref="AG110:AM110"/>
    <mergeCell ref="AN110:AP110"/>
    <mergeCell ref="E111:I111"/>
    <mergeCell ref="J111:AF111"/>
    <mergeCell ref="AG111:AM111"/>
    <mergeCell ref="AN111:AP111"/>
    <mergeCell ref="E108:I108"/>
    <mergeCell ref="J108:AF108"/>
    <mergeCell ref="AG108:AM108"/>
    <mergeCell ref="AN108:AP108"/>
    <mergeCell ref="E109:I109"/>
    <mergeCell ref="J109:AF109"/>
    <mergeCell ref="AG109:AM109"/>
    <mergeCell ref="AN109:AP109"/>
    <mergeCell ref="AG106:AM106"/>
    <mergeCell ref="AN106:AP106"/>
    <mergeCell ref="D107:H107"/>
    <mergeCell ref="J107:AF107"/>
    <mergeCell ref="AG107:AM107"/>
    <mergeCell ref="AN107:AP107"/>
    <mergeCell ref="E103:I103"/>
    <mergeCell ref="E104:I104"/>
    <mergeCell ref="J101:AF101"/>
    <mergeCell ref="J102:AF102"/>
    <mergeCell ref="J103:AF103"/>
    <mergeCell ref="J104:AF104"/>
    <mergeCell ref="AN104:AP104"/>
    <mergeCell ref="AG104:AM104"/>
    <mergeCell ref="AN103:AP103"/>
    <mergeCell ref="AG103:AM103"/>
    <mergeCell ref="L32:P32"/>
    <mergeCell ref="AK33:AO33"/>
    <mergeCell ref="D100:H100"/>
    <mergeCell ref="J100:AF100"/>
    <mergeCell ref="E101:I101"/>
    <mergeCell ref="E102:I102"/>
    <mergeCell ref="X38:AB38"/>
    <mergeCell ref="AK38:AO38"/>
    <mergeCell ref="C95:G95"/>
    <mergeCell ref="L88:AO88"/>
    <mergeCell ref="AM90:AN90"/>
    <mergeCell ref="I95:AF95"/>
    <mergeCell ref="AG95:AM95"/>
    <mergeCell ref="AG97:AM97"/>
    <mergeCell ref="AN97:AP97"/>
    <mergeCell ref="AN102:AP102"/>
    <mergeCell ref="AG102:AM102"/>
    <mergeCell ref="AN101:AP101"/>
    <mergeCell ref="AG101:AM101"/>
    <mergeCell ref="W32:AE32"/>
    <mergeCell ref="W35:AE35"/>
    <mergeCell ref="W33:AE33"/>
    <mergeCell ref="W34:AE34"/>
    <mergeCell ref="W36:AE36"/>
    <mergeCell ref="AR2:BE2"/>
    <mergeCell ref="E26:AN26"/>
    <mergeCell ref="AK29:AO29"/>
    <mergeCell ref="L31:P31"/>
    <mergeCell ref="W31:AE31"/>
    <mergeCell ref="AK31:AO31"/>
    <mergeCell ref="K10:AJ11"/>
    <mergeCell ref="K19:AJ19"/>
    <mergeCell ref="K22:AJ22"/>
    <mergeCell ref="AN10:AO10"/>
    <mergeCell ref="AN11:AP11"/>
    <mergeCell ref="K13:M13"/>
    <mergeCell ref="K14:M14"/>
    <mergeCell ref="K15:M15"/>
    <mergeCell ref="K5:AO5"/>
    <mergeCell ref="K6:AO6"/>
    <mergeCell ref="AK32:AO32"/>
    <mergeCell ref="AS92:AT94"/>
    <mergeCell ref="AM92:AP92"/>
    <mergeCell ref="AM93:AP93"/>
    <mergeCell ref="AN95:AP95"/>
    <mergeCell ref="AN100:AP100"/>
    <mergeCell ref="AG100:AM100"/>
    <mergeCell ref="AG99:AM99"/>
    <mergeCell ref="AN99:AP99"/>
    <mergeCell ref="L33:P33"/>
    <mergeCell ref="AK34:AO34"/>
    <mergeCell ref="L34:P34"/>
    <mergeCell ref="AK35:AO35"/>
    <mergeCell ref="L35:P35"/>
    <mergeCell ref="AK36:AO36"/>
    <mergeCell ref="L36:P36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Rekapitulácia stavby</vt:lpstr>
      <vt:lpstr>'Rekapitulácia stavby'!Názvy_tlače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MIKLUS\Ing. Viliam Čech</dc:creator>
  <cp:lastModifiedBy>Dagmar Užíková</cp:lastModifiedBy>
  <dcterms:created xsi:type="dcterms:W3CDTF">2019-12-09T09:12:15Z</dcterms:created>
  <dcterms:modified xsi:type="dcterms:W3CDTF">2020-12-08T10:12:30Z</dcterms:modified>
</cp:coreProperties>
</file>